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tb_000\Documents\Activities\Mississippi\Research Manual Update\11 Draft Final Manuals\CM Templates 2019-11-03\"/>
    </mc:Choice>
  </mc:AlternateContent>
  <bookViews>
    <workbookView xWindow="6780" yWindow="0" windowWidth="28800" windowHeight="148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S62" i="1" l="1"/>
  <c r="S46" i="1"/>
  <c r="E62" i="1" l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D62" i="1" l="1"/>
  <c r="D64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D48" i="1" s="1"/>
  <c r="C62" i="1"/>
  <c r="D65" i="1" l="1"/>
  <c r="D49" i="1"/>
  <c r="E48" i="1"/>
  <c r="E49" i="1" s="1"/>
  <c r="E64" i="1"/>
  <c r="F48" i="1" l="1"/>
  <c r="F64" i="1"/>
  <c r="G48" i="1" l="1"/>
  <c r="F49" i="1"/>
  <c r="G64" i="1"/>
  <c r="H48" i="1" l="1"/>
  <c r="G49" i="1"/>
  <c r="H64" i="1"/>
  <c r="I48" i="1" l="1"/>
  <c r="H49" i="1"/>
  <c r="I64" i="1"/>
  <c r="J48" i="1" l="1"/>
  <c r="I49" i="1"/>
  <c r="J64" i="1"/>
  <c r="K48" i="1" l="1"/>
  <c r="J49" i="1"/>
  <c r="K64" i="1"/>
  <c r="L48" i="1" l="1"/>
  <c r="K49" i="1"/>
  <c r="L64" i="1"/>
  <c r="M48" i="1" l="1"/>
  <c r="L49" i="1"/>
  <c r="M64" i="1"/>
  <c r="N48" i="1" l="1"/>
  <c r="M49" i="1"/>
  <c r="N64" i="1"/>
  <c r="O48" i="1" l="1"/>
  <c r="N49" i="1"/>
  <c r="O64" i="1"/>
  <c r="P48" i="1" l="1"/>
  <c r="O49" i="1"/>
  <c r="P64" i="1"/>
  <c r="Q48" i="1" l="1"/>
  <c r="P49" i="1"/>
  <c r="Q64" i="1"/>
  <c r="R48" i="1" l="1"/>
  <c r="Q49" i="1"/>
  <c r="R64" i="1"/>
  <c r="S64" i="1" l="1"/>
  <c r="R49" i="1"/>
  <c r="S48" i="1"/>
  <c r="S49" i="1" s="1"/>
</calcChain>
</file>

<file path=xl/sharedStrings.xml><?xml version="1.0" encoding="utf-8"?>
<sst xmlns="http://schemas.openxmlformats.org/spreadsheetml/2006/main" count="33" uniqueCount="19">
  <si>
    <t>Task</t>
  </si>
  <si>
    <t>C1</t>
  </si>
  <si>
    <t>C2a</t>
  </si>
  <si>
    <t>C2b</t>
  </si>
  <si>
    <t>C3a</t>
  </si>
  <si>
    <t>C3b</t>
  </si>
  <si>
    <t>C3c</t>
  </si>
  <si>
    <t>C4</t>
  </si>
  <si>
    <t>C5</t>
  </si>
  <si>
    <t>Total</t>
  </si>
  <si>
    <t>Cumulative progress (%)</t>
  </si>
  <si>
    <t>PLANNED</t>
  </si>
  <si>
    <t>ACTUAL</t>
  </si>
  <si>
    <t>Planned</t>
  </si>
  <si>
    <t/>
  </si>
  <si>
    <t>15</t>
  </si>
  <si>
    <t>Planned Expenses by Month</t>
  </si>
  <si>
    <t>Actual Expenses by Month</t>
  </si>
  <si>
    <t>Cumulative progress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</si>
</sst>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1" fillId="0" borderId="0" xfId="0" applyNumberFormat="1" applyFont="1"/>
    <xf numFmtId="0" fontId="2" fillId="0" borderId="0" xfId="0" applyFont="1"/>
    <xf numFmtId="0" fontId="2" fillId="0" borderId="0" xfId="0" quotePrefix="1" applyFont="1"/>
    <xf numFmtId="0" fontId="0" fillId="0" borderId="0" xfId="0" applyFont="1"/>
    <xf numFmtId="2" fontId="1" fillId="0" borderId="0" xfId="0" applyNumberFormat="1" applyFont="1" applyBorder="1"/>
    <xf numFmtId="2" fontId="1" fillId="2" borderId="0" xfId="0" applyNumberFormat="1" applyFont="1" applyFill="1"/>
    <xf numFmtId="2" fontId="3" fillId="2" borderId="0" xfId="0" applyNumberFormat="1" applyFont="1" applyFill="1"/>
    <xf numFmtId="2" fontId="3" fillId="0" borderId="0" xfId="0" applyNumberFormat="1" applyFont="1"/>
    <xf numFmtId="0" fontId="3" fillId="0" borderId="0" xfId="0" applyFont="1"/>
    <xf numFmtId="2" fontId="3" fillId="0" borderId="11" xfId="0" applyNumberFormat="1" applyFont="1" applyBorder="1"/>
    <xf numFmtId="2" fontId="3" fillId="0" borderId="3" xfId="0" applyNumberFormat="1" applyFont="1" applyBorder="1"/>
    <xf numFmtId="2" fontId="3" fillId="0" borderId="9" xfId="0" applyNumberFormat="1" applyFont="1" applyBorder="1"/>
    <xf numFmtId="2" fontId="3" fillId="0" borderId="0" xfId="0" applyNumberFormat="1" applyFont="1" applyBorder="1"/>
    <xf numFmtId="2" fontId="3" fillId="0" borderId="10" xfId="0" applyNumberFormat="1" applyFont="1" applyBorder="1"/>
    <xf numFmtId="2" fontId="3" fillId="0" borderId="2" xfId="0" applyNumberFormat="1" applyFont="1" applyBorder="1"/>
    <xf numFmtId="2" fontId="4" fillId="0" borderId="0" xfId="0" applyNumberFormat="1" applyFont="1"/>
    <xf numFmtId="2" fontId="3" fillId="0" borderId="4" xfId="0" applyNumberFormat="1" applyFont="1" applyBorder="1"/>
    <xf numFmtId="2" fontId="3" fillId="0" borderId="12" xfId="0" applyNumberFormat="1" applyFont="1" applyBorder="1"/>
    <xf numFmtId="2" fontId="3" fillId="0" borderId="6" xfId="0" applyNumberFormat="1" applyFont="1" applyBorder="1"/>
    <xf numFmtId="2" fontId="3" fillId="0" borderId="7" xfId="0" applyNumberFormat="1" applyFont="1" applyBorder="1"/>
    <xf numFmtId="2" fontId="3" fillId="0" borderId="8" xfId="0" applyNumberFormat="1" applyFont="1" applyBorder="1"/>
    <xf numFmtId="2" fontId="3" fillId="0" borderId="1" xfId="0" applyNumberFormat="1" applyFont="1" applyBorder="1"/>
    <xf numFmtId="2" fontId="3" fillId="0" borderId="13" xfId="0" applyNumberFormat="1" applyFont="1" applyBorder="1"/>
    <xf numFmtId="2" fontId="3" fillId="0" borderId="0" xfId="0" applyNumberFormat="1" applyFont="1" applyAlignment="1">
      <alignment horizontal="right"/>
    </xf>
    <xf numFmtId="49" fontId="3" fillId="0" borderId="11" xfId="0" quotePrefix="1" applyNumberFormat="1" applyFont="1" applyBorder="1" applyAlignment="1">
      <alignment horizontal="right"/>
    </xf>
    <xf numFmtId="49" fontId="3" fillId="0" borderId="3" xfId="0" quotePrefix="1" applyNumberFormat="1" applyFont="1" applyBorder="1" applyAlignment="1">
      <alignment horizontal="right"/>
    </xf>
    <xf numFmtId="49" fontId="3" fillId="0" borderId="12" xfId="0" quotePrefix="1" applyNumberFormat="1" applyFont="1" applyBorder="1" applyAlignment="1">
      <alignment horizontal="right"/>
    </xf>
    <xf numFmtId="2" fontId="5" fillId="0" borderId="0" xfId="0" applyNumberFormat="1" applyFont="1"/>
    <xf numFmtId="2" fontId="5" fillId="0" borderId="5" xfId="0" applyNumberFormat="1" applyFont="1" applyBorder="1"/>
    <xf numFmtId="2" fontId="5" fillId="0" borderId="4" xfId="0" applyNumberFormat="1" applyFont="1" applyBorder="1"/>
    <xf numFmtId="2" fontId="5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Figure 2.</a:t>
            </a:r>
            <a:r>
              <a:rPr lang="en-US" sz="1100" b="0"/>
              <a:t> Planned vs.</a:t>
            </a:r>
            <a:r>
              <a:rPr lang="en-US" sz="1100" b="0" baseline="0"/>
              <a:t> Actual Project Gross Expenditure</a:t>
            </a:r>
          </a:p>
          <a:p>
            <a:pPr>
              <a:defRPr/>
            </a:pPr>
            <a:r>
              <a:rPr lang="en-US" sz="1100" b="0" baseline="0"/>
              <a:t>Contract Period</a:t>
            </a:r>
            <a:endParaRPr lang="en-US" sz="11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Planned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Sheet1!$D$37:$S$37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Sheet1!$D$49:$S$49</c:f>
              <c:numCache>
                <c:formatCode>0.00</c:formatCode>
                <c:ptCount val="16"/>
                <c:pt idx="0">
                  <c:v>0</c:v>
                </c:pt>
                <c:pt idx="1">
                  <c:v>19.999952173247625</c:v>
                </c:pt>
                <c:pt idx="2">
                  <c:v>27.999933042546676</c:v>
                </c:pt>
                <c:pt idx="3">
                  <c:v>43.565053948576669</c:v>
                </c:pt>
                <c:pt idx="4">
                  <c:v>47.782369146005507</c:v>
                </c:pt>
                <c:pt idx="5">
                  <c:v>51.999684343434346</c:v>
                </c:pt>
                <c:pt idx="6">
                  <c:v>57.252018288950111</c:v>
                </c:pt>
                <c:pt idx="7">
                  <c:v>62.50200872359963</c:v>
                </c:pt>
                <c:pt idx="8">
                  <c:v>70.078148913376182</c:v>
                </c:pt>
                <c:pt idx="9">
                  <c:v>72.309793005815735</c:v>
                </c:pt>
                <c:pt idx="10">
                  <c:v>74.293455387205384</c:v>
                </c:pt>
                <c:pt idx="11">
                  <c:v>82.728085782063062</c:v>
                </c:pt>
                <c:pt idx="12">
                  <c:v>96.793551040710142</c:v>
                </c:pt>
                <c:pt idx="13">
                  <c:v>97.543522344658712</c:v>
                </c:pt>
                <c:pt idx="14">
                  <c:v>98.293493648607296</c:v>
                </c:pt>
                <c:pt idx="15">
                  <c:v>99.04346495255588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spPr>
            <a:ln w="19050" cap="rnd">
              <a:solidFill>
                <a:srgbClr val="FF66FF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rgbClr val="FF66FF"/>
                </a:solidFill>
              </a:ln>
              <a:effectLst/>
            </c:spPr>
          </c:marker>
          <c:cat>
            <c:strRef>
              <c:f>Sheet1!$D$37:$S$37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Sheet1!$D$65:$S$65</c:f>
              <c:numCache>
                <c:formatCode>0.00</c:formatCode>
                <c:ptCount val="16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597400"/>
        <c:axId val="498597792"/>
      </c:lineChart>
      <c:catAx>
        <c:axId val="498597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</a:t>
                </a:r>
                <a:r>
                  <a:rPr lang="en-US" baseline="0"/>
                  <a:t> from NTP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97792"/>
        <c:crosses val="autoZero"/>
        <c:auto val="1"/>
        <c:lblAlgn val="ctr"/>
        <c:lblOffset val="100"/>
        <c:tickMarkSkip val="1"/>
        <c:noMultiLvlLbl val="1"/>
      </c:catAx>
      <c:valAx>
        <c:axId val="4985977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Overall</a:t>
                </a:r>
                <a:r>
                  <a:rPr lang="en-US" baseline="0"/>
                  <a:t> % Complete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97400"/>
        <c:crossesAt val="1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solidFill>
            <a:schemeClr val="accent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33336</xdr:rowOff>
    </xdr:from>
    <xdr:to>
      <xdr:col>19</xdr:col>
      <xdr:colOff>266700</xdr:colOff>
      <xdr:row>28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21</xdr:col>
      <xdr:colOff>217004</xdr:colOff>
      <xdr:row>112</xdr:row>
      <xdr:rowOff>88627</xdr:rowOff>
    </xdr:to>
    <xdr:sp macro="" textlink="">
      <xdr:nvSpPr>
        <xdr:cNvPr id="4" name="Rectangle 3"/>
        <xdr:cNvSpPr/>
      </xdr:nvSpPr>
      <xdr:spPr>
        <a:xfrm>
          <a:off x="0" y="9620250"/>
          <a:ext cx="8865704" cy="66608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Template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Notes:</a:t>
          </a:r>
          <a:b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WHEN USING THIS FORM FOR THE PROPOSAL: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Follow the guidance based on sample data and revise as appropriate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event of the purchase of equipment included in a task/subtask, the planned expenditure for the cost of that equipment would be included in the month during which the Consultant planned to pay for the purchase of that equipment</a:t>
          </a:r>
          <a:endParaRPr lang="en-US">
            <a:solidFill>
              <a:schemeClr val="tx1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solidFill>
              <a:schemeClr val="tx1"/>
            </a:solidFill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WHEN USING THIS FORM FOR QUARTERLY REPORTS: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Replace month number (0, 1, 2, etc.) with actual months (Mar 23, Apr 23, May 23, etc.) in Rows 37 and 53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Change x-axis label from "Months from NTP" to "Month/Year"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Enter dollars expended by month in the "Actual" table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Copy the formula for actual cumulative progress (cell D65) to the right to calculate and plot progress by month</a:t>
          </a:r>
        </a:p>
        <a:p>
          <a:endParaRPr lang="en-US" sz="11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showGridLines="0" tabSelected="1" zoomScaleNormal="100" workbookViewId="0">
      <selection activeCell="A31" sqref="A31"/>
    </sheetView>
  </sheetViews>
  <sheetFormatPr defaultColWidth="5.7109375" defaultRowHeight="11.25" x14ac:dyDescent="0.2"/>
  <cols>
    <col min="1" max="1" width="10.42578125" style="1" customWidth="1"/>
    <col min="2" max="2" width="5.7109375" style="1"/>
    <col min="3" max="3" width="6.28515625" style="1" bestFit="1" customWidth="1"/>
    <col min="4" max="4" width="5.7109375" style="8" customWidth="1"/>
    <col min="5" max="5" width="6.7109375" style="8" bestFit="1" customWidth="1"/>
    <col min="6" max="8" width="5.85546875" style="8" bestFit="1" customWidth="1"/>
    <col min="9" max="9" width="6.42578125" style="1" customWidth="1"/>
    <col min="10" max="12" width="6.7109375" style="1" bestFit="1" customWidth="1"/>
    <col min="13" max="15" width="5.85546875" style="1" bestFit="1" customWidth="1"/>
    <col min="16" max="16" width="6.28515625" style="1" bestFit="1" customWidth="1"/>
    <col min="17" max="17" width="6.7109375" style="1" bestFit="1" customWidth="1"/>
    <col min="18" max="19" width="6.28515625" style="1" bestFit="1" customWidth="1"/>
    <col min="20" max="16384" width="5.7109375" style="1"/>
  </cols>
  <sheetData>
    <row r="1" spans="1:21" x14ac:dyDescent="0.2">
      <c r="A1" s="6"/>
      <c r="B1" s="6"/>
      <c r="C1" s="6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x14ac:dyDescent="0.2">
      <c r="A2" s="6"/>
      <c r="B2" s="6"/>
      <c r="C2" s="6"/>
      <c r="D2" s="7"/>
      <c r="E2" s="7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x14ac:dyDescent="0.2">
      <c r="A3" s="6"/>
      <c r="B3" s="6"/>
      <c r="C3" s="6"/>
      <c r="D3" s="7"/>
      <c r="E3" s="7"/>
      <c r="F3" s="7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x14ac:dyDescent="0.2">
      <c r="A4" s="6"/>
      <c r="B4" s="6"/>
      <c r="C4" s="6"/>
      <c r="D4" s="7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x14ac:dyDescent="0.2">
      <c r="A5" s="6"/>
      <c r="B5" s="6"/>
      <c r="C5" s="6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">
      <c r="A6" s="6"/>
      <c r="B6" s="6"/>
      <c r="C6" s="6"/>
      <c r="D6" s="7"/>
      <c r="E6" s="7"/>
      <c r="F6" s="7"/>
      <c r="G6" s="7"/>
      <c r="H6" s="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6"/>
      <c r="B7" s="6"/>
      <c r="C7" s="6"/>
      <c r="D7" s="7"/>
      <c r="E7" s="7"/>
      <c r="F7" s="7"/>
      <c r="G7" s="7"/>
      <c r="H7" s="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">
      <c r="A8" s="6"/>
      <c r="B8" s="6"/>
      <c r="C8" s="6"/>
      <c r="D8" s="7"/>
      <c r="E8" s="7"/>
      <c r="F8" s="7"/>
      <c r="G8" s="7"/>
      <c r="H8" s="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">
      <c r="A9" s="6"/>
      <c r="B9" s="6"/>
      <c r="C9" s="6"/>
      <c r="D9" s="7"/>
      <c r="E9" s="7"/>
      <c r="F9" s="7"/>
      <c r="G9" s="7"/>
      <c r="H9" s="7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">
      <c r="A10" s="6"/>
      <c r="B10" s="6"/>
      <c r="C10" s="6"/>
      <c r="D10" s="7"/>
      <c r="E10" s="7"/>
      <c r="F10" s="7"/>
      <c r="G10" s="7"/>
      <c r="H10" s="7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2">
      <c r="A11" s="6"/>
      <c r="B11" s="6"/>
      <c r="C11" s="6"/>
      <c r="D11" s="7"/>
      <c r="E11" s="7"/>
      <c r="F11" s="7"/>
      <c r="G11" s="7"/>
      <c r="H11" s="7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2">
      <c r="A12" s="6"/>
      <c r="B12" s="6"/>
      <c r="C12" s="6"/>
      <c r="D12" s="7"/>
      <c r="E12" s="7"/>
      <c r="F12" s="7"/>
      <c r="G12" s="7"/>
      <c r="H12" s="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2">
      <c r="A13" s="6"/>
      <c r="B13" s="6"/>
      <c r="C13" s="6"/>
      <c r="D13" s="7"/>
      <c r="E13" s="7"/>
      <c r="F13" s="7"/>
      <c r="G13" s="7"/>
      <c r="H13" s="7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2">
      <c r="A14" s="6"/>
      <c r="B14" s="6"/>
      <c r="C14" s="6"/>
      <c r="D14" s="7"/>
      <c r="E14" s="7"/>
      <c r="F14" s="7"/>
      <c r="G14" s="7"/>
      <c r="H14" s="7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2">
      <c r="A15" s="6"/>
      <c r="B15" s="6"/>
      <c r="C15" s="6"/>
      <c r="D15" s="7"/>
      <c r="E15" s="7"/>
      <c r="F15" s="7"/>
      <c r="G15" s="7"/>
      <c r="H15" s="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2">
      <c r="A16" s="6"/>
      <c r="B16" s="6"/>
      <c r="C16" s="6"/>
      <c r="D16" s="7"/>
      <c r="E16" s="7"/>
      <c r="F16" s="7"/>
      <c r="G16" s="7"/>
      <c r="H16" s="7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2">
      <c r="A17" s="6"/>
      <c r="B17" s="6"/>
      <c r="C17" s="6"/>
      <c r="D17" s="7"/>
      <c r="E17" s="7"/>
      <c r="F17" s="7"/>
      <c r="G17" s="7"/>
      <c r="H17" s="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2">
      <c r="A18" s="6"/>
      <c r="B18" s="6"/>
      <c r="C18" s="6"/>
      <c r="D18" s="7"/>
      <c r="E18" s="7"/>
      <c r="F18" s="7"/>
      <c r="G18" s="7"/>
      <c r="H18" s="7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2">
      <c r="A19" s="6"/>
      <c r="B19" s="6"/>
      <c r="C19" s="6"/>
      <c r="D19" s="7"/>
      <c r="E19" s="7"/>
      <c r="F19" s="7"/>
      <c r="G19" s="7"/>
      <c r="H19" s="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2">
      <c r="A20" s="6"/>
      <c r="B20" s="6"/>
      <c r="C20" s="6"/>
      <c r="D20" s="7"/>
      <c r="E20" s="7"/>
      <c r="F20" s="7"/>
      <c r="G20" s="7"/>
      <c r="H20" s="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2">
      <c r="A21" s="6"/>
      <c r="B21" s="6"/>
      <c r="C21" s="6"/>
      <c r="D21" s="7"/>
      <c r="E21" s="7"/>
      <c r="F21" s="7"/>
      <c r="G21" s="7"/>
      <c r="H21" s="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2">
      <c r="A22" s="6"/>
      <c r="B22" s="6"/>
      <c r="C22" s="6"/>
      <c r="D22" s="7"/>
      <c r="E22" s="7"/>
      <c r="F22" s="7"/>
      <c r="G22" s="7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6"/>
      <c r="B23" s="6"/>
      <c r="C23" s="6"/>
      <c r="D23" s="7"/>
      <c r="E23" s="7"/>
      <c r="F23" s="7"/>
      <c r="G23" s="7"/>
      <c r="H23" s="7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2">
      <c r="A24" s="6"/>
      <c r="B24" s="6"/>
      <c r="C24" s="6"/>
      <c r="D24" s="7"/>
      <c r="E24" s="7"/>
      <c r="F24" s="7"/>
      <c r="G24" s="7"/>
      <c r="H24" s="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2">
      <c r="A25" s="6"/>
      <c r="B25" s="6"/>
      <c r="C25" s="6"/>
      <c r="D25" s="7"/>
      <c r="E25" s="7"/>
      <c r="F25" s="7"/>
      <c r="G25" s="7"/>
      <c r="H25" s="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2">
      <c r="A26" s="6"/>
      <c r="B26" s="6"/>
      <c r="C26" s="6"/>
      <c r="D26" s="7"/>
      <c r="E26" s="7"/>
      <c r="F26" s="7"/>
      <c r="G26" s="7"/>
      <c r="H26" s="7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2">
      <c r="A27" s="6"/>
      <c r="B27" s="6"/>
      <c r="C27" s="6"/>
      <c r="D27" s="7"/>
      <c r="E27" s="7"/>
      <c r="F27" s="7"/>
      <c r="G27" s="7"/>
      <c r="H27" s="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6"/>
      <c r="B28" s="6"/>
      <c r="C28" s="6"/>
      <c r="D28" s="7"/>
      <c r="E28" s="7"/>
      <c r="F28" s="7"/>
      <c r="G28" s="7"/>
      <c r="H28" s="7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2">
      <c r="A29" s="6"/>
      <c r="B29" s="6"/>
      <c r="C29" s="6"/>
      <c r="D29" s="7"/>
      <c r="E29" s="7"/>
      <c r="F29" s="7"/>
      <c r="G29" s="7"/>
      <c r="H29" s="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2">
      <c r="A30" s="6"/>
      <c r="B30" s="6"/>
      <c r="C30" s="6"/>
      <c r="D30" s="7"/>
      <c r="E30" s="7"/>
      <c r="F30" s="7"/>
      <c r="G30" s="7"/>
      <c r="H30" s="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2">
      <c r="A31" s="6"/>
      <c r="B31" s="6"/>
      <c r="C31" s="6"/>
      <c r="D31" s="7"/>
      <c r="E31" s="7"/>
      <c r="F31" s="7"/>
      <c r="G31" s="7"/>
      <c r="H31" s="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" x14ac:dyDescent="0.25">
      <c r="A32" s="2"/>
    </row>
    <row r="33" spans="1:21" s="4" customFormat="1" ht="15" x14ac:dyDescent="0.25">
      <c r="A33" s="3"/>
      <c r="D33" s="9"/>
      <c r="E33" s="9"/>
      <c r="F33" s="9"/>
      <c r="G33" s="9"/>
      <c r="H33" s="9"/>
    </row>
    <row r="34" spans="1:21" s="4" customFormat="1" ht="15" x14ac:dyDescent="0.25">
      <c r="A34" s="3" t="s">
        <v>14</v>
      </c>
    </row>
    <row r="35" spans="1:21" s="4" customFormat="1" ht="15" x14ac:dyDescent="0.25">
      <c r="A35" s="3"/>
      <c r="D35" s="9"/>
      <c r="E35" s="9"/>
      <c r="F35" s="9"/>
      <c r="G35" s="9"/>
      <c r="H35" s="9"/>
    </row>
    <row r="36" spans="1:21" x14ac:dyDescent="0.2">
      <c r="A36" s="16" t="s">
        <v>11</v>
      </c>
      <c r="B36" s="8"/>
      <c r="C36" s="17" t="s">
        <v>13</v>
      </c>
      <c r="D36" s="10" t="s">
        <v>16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8"/>
      <c r="T36" s="5"/>
      <c r="U36" s="5"/>
    </row>
    <row r="37" spans="1:21" x14ac:dyDescent="0.2">
      <c r="A37" s="8"/>
      <c r="B37" s="8"/>
      <c r="C37" s="19" t="s">
        <v>9</v>
      </c>
      <c r="D37" s="25">
        <v>0</v>
      </c>
      <c r="E37" s="26">
        <v>1</v>
      </c>
      <c r="F37" s="26">
        <v>2</v>
      </c>
      <c r="G37" s="26">
        <v>3</v>
      </c>
      <c r="H37" s="26">
        <v>4</v>
      </c>
      <c r="I37" s="26">
        <v>5</v>
      </c>
      <c r="J37" s="26">
        <v>6</v>
      </c>
      <c r="K37" s="26">
        <v>7</v>
      </c>
      <c r="L37" s="26">
        <v>8</v>
      </c>
      <c r="M37" s="26">
        <v>9</v>
      </c>
      <c r="N37" s="26">
        <v>10</v>
      </c>
      <c r="O37" s="26">
        <v>11</v>
      </c>
      <c r="P37" s="26">
        <v>12</v>
      </c>
      <c r="Q37" s="26">
        <v>13</v>
      </c>
      <c r="R37" s="26">
        <v>14</v>
      </c>
      <c r="S37" s="27" t="s">
        <v>15</v>
      </c>
      <c r="T37" s="5"/>
      <c r="U37" s="5"/>
    </row>
    <row r="38" spans="1:21" x14ac:dyDescent="0.2">
      <c r="A38" s="20" t="s">
        <v>0</v>
      </c>
      <c r="B38" s="21" t="s">
        <v>1</v>
      </c>
      <c r="C38" s="30">
        <v>6048.0000000000009</v>
      </c>
      <c r="D38" s="12">
        <v>0</v>
      </c>
      <c r="E38" s="13">
        <v>4181.75</v>
      </c>
      <c r="F38" s="13">
        <v>1045.44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22"/>
      <c r="T38" s="5"/>
      <c r="U38" s="5"/>
    </row>
    <row r="39" spans="1:21" x14ac:dyDescent="0.2">
      <c r="A39" s="12"/>
      <c r="B39" s="13" t="s">
        <v>2</v>
      </c>
      <c r="C39" s="31">
        <v>6220.8000000000011</v>
      </c>
      <c r="D39" s="12"/>
      <c r="E39" s="13"/>
      <c r="F39" s="13">
        <v>627.26</v>
      </c>
      <c r="G39" s="13">
        <v>3254.48</v>
      </c>
      <c r="H39" s="13">
        <v>881.79</v>
      </c>
      <c r="I39" s="13">
        <v>881.79</v>
      </c>
      <c r="J39" s="13">
        <v>627.76</v>
      </c>
      <c r="K39" s="13"/>
      <c r="L39" s="13"/>
      <c r="M39" s="13"/>
      <c r="N39" s="13"/>
      <c r="O39" s="13"/>
      <c r="P39" s="13"/>
      <c r="Q39" s="13"/>
      <c r="R39" s="13"/>
      <c r="S39" s="22"/>
      <c r="T39" s="5"/>
      <c r="U39" s="5"/>
    </row>
    <row r="40" spans="1:21" x14ac:dyDescent="0.2">
      <c r="A40" s="12"/>
      <c r="B40" s="13" t="s">
        <v>3</v>
      </c>
      <c r="C40" s="31">
        <v>1296</v>
      </c>
      <c r="D40" s="12"/>
      <c r="E40" s="13"/>
      <c r="F40" s="13"/>
      <c r="G40" s="13"/>
      <c r="H40" s="13"/>
      <c r="I40" s="13"/>
      <c r="J40" s="13">
        <v>470.44</v>
      </c>
      <c r="K40" s="13">
        <v>1097.71</v>
      </c>
      <c r="L40" s="13"/>
      <c r="M40" s="13"/>
      <c r="N40" s="13"/>
      <c r="O40" s="13"/>
      <c r="P40" s="13"/>
      <c r="Q40" s="13"/>
      <c r="R40" s="13"/>
      <c r="S40" s="22"/>
      <c r="T40" s="5"/>
      <c r="U40" s="5"/>
    </row>
    <row r="41" spans="1:21" x14ac:dyDescent="0.2">
      <c r="A41" s="12"/>
      <c r="B41" s="13" t="s">
        <v>4</v>
      </c>
      <c r="C41" s="31">
        <v>2160</v>
      </c>
      <c r="D41" s="12"/>
      <c r="E41" s="13"/>
      <c r="F41" s="13"/>
      <c r="G41" s="13"/>
      <c r="H41" s="13"/>
      <c r="I41" s="13"/>
      <c r="J41" s="13"/>
      <c r="K41" s="13"/>
      <c r="L41" s="13">
        <v>1584.08</v>
      </c>
      <c r="M41" s="13">
        <v>466.61</v>
      </c>
      <c r="N41" s="13">
        <v>414.76</v>
      </c>
      <c r="O41" s="13"/>
      <c r="P41" s="13"/>
      <c r="Q41" s="13"/>
      <c r="R41" s="13"/>
      <c r="S41" s="22"/>
      <c r="T41" s="5"/>
      <c r="U41" s="5"/>
    </row>
    <row r="42" spans="1:21" x14ac:dyDescent="0.2">
      <c r="A42" s="12"/>
      <c r="B42" s="13" t="s">
        <v>5</v>
      </c>
      <c r="C42" s="31">
        <v>2073.6000000000004</v>
      </c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v>1090.8800000000001</v>
      </c>
      <c r="P42" s="13"/>
      <c r="Q42" s="13"/>
      <c r="R42" s="13"/>
      <c r="S42" s="22"/>
      <c r="T42" s="5"/>
      <c r="U42" s="5"/>
    </row>
    <row r="43" spans="1:21" x14ac:dyDescent="0.2">
      <c r="A43" s="12"/>
      <c r="B43" s="13" t="s">
        <v>6</v>
      </c>
      <c r="C43" s="31">
        <v>2073.6000000000004</v>
      </c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672.7</v>
      </c>
      <c r="P43" s="13">
        <v>2418.17</v>
      </c>
      <c r="Q43" s="13"/>
      <c r="R43" s="13"/>
      <c r="S43" s="22"/>
      <c r="T43" s="5"/>
      <c r="U43" s="5"/>
    </row>
    <row r="44" spans="1:21" x14ac:dyDescent="0.2">
      <c r="A44" s="12"/>
      <c r="B44" s="13" t="s">
        <v>7</v>
      </c>
      <c r="C44" s="31">
        <v>518.40000000000009</v>
      </c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522.75</v>
      </c>
      <c r="Q44" s="13"/>
      <c r="R44" s="13"/>
      <c r="S44" s="22"/>
      <c r="T44" s="5"/>
      <c r="U44" s="5"/>
    </row>
    <row r="45" spans="1:21" x14ac:dyDescent="0.2">
      <c r="A45" s="14"/>
      <c r="B45" s="15" t="s">
        <v>8</v>
      </c>
      <c r="C45" s="29">
        <v>518.40000000000009</v>
      </c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>
        <v>156.81</v>
      </c>
      <c r="R45" s="15">
        <v>156.81</v>
      </c>
      <c r="S45" s="23">
        <v>156.81</v>
      </c>
      <c r="T45" s="5"/>
      <c r="U45" s="5"/>
    </row>
    <row r="46" spans="1:21" x14ac:dyDescent="0.2">
      <c r="A46" s="8"/>
      <c r="B46" s="8" t="s">
        <v>9</v>
      </c>
      <c r="C46" s="29">
        <f>SUM(C38:C45)</f>
        <v>20908.800000000003</v>
      </c>
      <c r="D46" s="10">
        <f>SUM(D38:D45)</f>
        <v>0</v>
      </c>
      <c r="E46" s="11">
        <f>SUM(E38:E45)</f>
        <v>4181.75</v>
      </c>
      <c r="F46" s="11">
        <f t="shared" ref="F46:R46" si="0">SUM(F38:F45)</f>
        <v>1672.7</v>
      </c>
      <c r="G46" s="11">
        <f t="shared" si="0"/>
        <v>3254.48</v>
      </c>
      <c r="H46" s="11">
        <f t="shared" si="0"/>
        <v>881.79</v>
      </c>
      <c r="I46" s="11">
        <f t="shared" si="0"/>
        <v>881.79</v>
      </c>
      <c r="J46" s="11">
        <f t="shared" si="0"/>
        <v>1098.2</v>
      </c>
      <c r="K46" s="11">
        <f t="shared" si="0"/>
        <v>1097.71</v>
      </c>
      <c r="L46" s="11">
        <f t="shared" si="0"/>
        <v>1584.08</v>
      </c>
      <c r="M46" s="11">
        <f t="shared" si="0"/>
        <v>466.61</v>
      </c>
      <c r="N46" s="11">
        <f t="shared" si="0"/>
        <v>414.76</v>
      </c>
      <c r="O46" s="11">
        <f t="shared" si="0"/>
        <v>1763.5800000000002</v>
      </c>
      <c r="P46" s="11">
        <f t="shared" si="0"/>
        <v>2940.92</v>
      </c>
      <c r="Q46" s="11">
        <f t="shared" si="0"/>
        <v>156.81</v>
      </c>
      <c r="R46" s="11">
        <f t="shared" si="0"/>
        <v>156.81</v>
      </c>
      <c r="S46" s="18">
        <f t="shared" ref="S46" si="1">SUM(S38:S45)</f>
        <v>156.81</v>
      </c>
      <c r="T46" s="5"/>
      <c r="U46" s="5"/>
    </row>
    <row r="47" spans="1:21" x14ac:dyDescent="0.2">
      <c r="A47" s="8"/>
      <c r="B47" s="8"/>
      <c r="C47" s="8"/>
      <c r="I47" s="8"/>
      <c r="J47" s="8"/>
      <c r="K47" s="8"/>
      <c r="L47" s="8"/>
      <c r="M47" s="13"/>
      <c r="N47" s="13"/>
      <c r="O47" s="13"/>
      <c r="P47" s="13"/>
      <c r="Q47" s="13"/>
      <c r="R47" s="13"/>
      <c r="S47" s="13"/>
      <c r="T47" s="5"/>
      <c r="U47" s="5"/>
    </row>
    <row r="48" spans="1:21" x14ac:dyDescent="0.2">
      <c r="A48" s="8"/>
      <c r="B48" s="8"/>
      <c r="C48" s="24" t="s">
        <v>18</v>
      </c>
      <c r="D48" s="28">
        <f>SUM(D38:D46)</f>
        <v>0</v>
      </c>
      <c r="E48" s="28">
        <f>E46+D48</f>
        <v>4181.75</v>
      </c>
      <c r="F48" s="28">
        <f>F46+E48</f>
        <v>5854.45</v>
      </c>
      <c r="G48" s="28">
        <f t="shared" ref="G48:S48" si="2">G46+F48</f>
        <v>9108.93</v>
      </c>
      <c r="H48" s="28">
        <f t="shared" si="2"/>
        <v>9990.7200000000012</v>
      </c>
      <c r="I48" s="28">
        <f t="shared" si="2"/>
        <v>10872.510000000002</v>
      </c>
      <c r="J48" s="28">
        <f t="shared" si="2"/>
        <v>11970.710000000003</v>
      </c>
      <c r="K48" s="28">
        <f t="shared" si="2"/>
        <v>13068.420000000002</v>
      </c>
      <c r="L48" s="28">
        <f t="shared" si="2"/>
        <v>14652.500000000002</v>
      </c>
      <c r="M48" s="28">
        <f t="shared" si="2"/>
        <v>15119.110000000002</v>
      </c>
      <c r="N48" s="28">
        <f t="shared" si="2"/>
        <v>15533.870000000003</v>
      </c>
      <c r="O48" s="28">
        <f t="shared" si="2"/>
        <v>17297.450000000004</v>
      </c>
      <c r="P48" s="28">
        <f t="shared" si="2"/>
        <v>20238.370000000003</v>
      </c>
      <c r="Q48" s="28">
        <f t="shared" si="2"/>
        <v>20395.180000000004</v>
      </c>
      <c r="R48" s="28">
        <f t="shared" si="2"/>
        <v>20551.990000000005</v>
      </c>
      <c r="S48" s="28">
        <f t="shared" si="2"/>
        <v>20708.800000000007</v>
      </c>
      <c r="T48" s="5"/>
      <c r="U48" s="5"/>
    </row>
    <row r="49" spans="1:21" x14ac:dyDescent="0.2">
      <c r="A49" s="8"/>
      <c r="B49" s="8"/>
      <c r="C49" s="24" t="s">
        <v>10</v>
      </c>
      <c r="D49" s="8">
        <f>D48/$C$46*100</f>
        <v>0</v>
      </c>
      <c r="E49" s="8">
        <f t="shared" ref="E49:R49" si="3">E48/$C$46*100</f>
        <v>19.999952173247625</v>
      </c>
      <c r="F49" s="8">
        <f t="shared" si="3"/>
        <v>27.999933042546676</v>
      </c>
      <c r="G49" s="8">
        <f t="shared" si="3"/>
        <v>43.565053948576669</v>
      </c>
      <c r="H49" s="8">
        <f t="shared" si="3"/>
        <v>47.782369146005507</v>
      </c>
      <c r="I49" s="8">
        <f t="shared" si="3"/>
        <v>51.999684343434346</v>
      </c>
      <c r="J49" s="8">
        <f t="shared" si="3"/>
        <v>57.252018288950111</v>
      </c>
      <c r="K49" s="8">
        <f t="shared" si="3"/>
        <v>62.50200872359963</v>
      </c>
      <c r="L49" s="8">
        <f t="shared" si="3"/>
        <v>70.078148913376182</v>
      </c>
      <c r="M49" s="8">
        <f t="shared" si="3"/>
        <v>72.309793005815735</v>
      </c>
      <c r="N49" s="8">
        <f t="shared" si="3"/>
        <v>74.293455387205384</v>
      </c>
      <c r="O49" s="8">
        <f t="shared" si="3"/>
        <v>82.728085782063062</v>
      </c>
      <c r="P49" s="8">
        <f t="shared" si="3"/>
        <v>96.793551040710142</v>
      </c>
      <c r="Q49" s="8">
        <f t="shared" si="3"/>
        <v>97.543522344658712</v>
      </c>
      <c r="R49" s="8">
        <f t="shared" si="3"/>
        <v>98.293493648607296</v>
      </c>
      <c r="S49" s="8">
        <f t="shared" ref="S49" si="4">S48/$C$46*100</f>
        <v>99.04346495255588</v>
      </c>
      <c r="T49" s="5"/>
      <c r="U49" s="5"/>
    </row>
    <row r="50" spans="1:21" x14ac:dyDescent="0.2">
      <c r="A50" s="8"/>
      <c r="B50" s="8"/>
      <c r="C50" s="24"/>
      <c r="I50" s="8"/>
      <c r="J50" s="8"/>
      <c r="K50" s="8"/>
      <c r="L50" s="8"/>
      <c r="M50" s="8"/>
      <c r="N50" s="8"/>
      <c r="O50" s="8"/>
      <c r="P50" s="8"/>
      <c r="Q50" s="8"/>
      <c r="R50" s="8"/>
      <c r="T50" s="5"/>
      <c r="U50" s="5"/>
    </row>
    <row r="51" spans="1:21" x14ac:dyDescent="0.2">
      <c r="A51" s="8"/>
      <c r="B51" s="8"/>
      <c r="C51" s="8"/>
      <c r="I51" s="8"/>
      <c r="J51" s="8"/>
      <c r="K51" s="8"/>
      <c r="L51" s="8"/>
      <c r="M51" s="13"/>
      <c r="N51" s="13"/>
      <c r="O51" s="13"/>
      <c r="P51" s="13"/>
      <c r="Q51" s="13"/>
      <c r="R51" s="13"/>
      <c r="S51" s="5"/>
      <c r="T51" s="5"/>
      <c r="U51" s="5"/>
    </row>
    <row r="52" spans="1:21" x14ac:dyDescent="0.2">
      <c r="A52" s="16" t="s">
        <v>12</v>
      </c>
      <c r="B52" s="8"/>
      <c r="C52" s="17"/>
      <c r="D52" s="10" t="s">
        <v>17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8"/>
    </row>
    <row r="53" spans="1:21" x14ac:dyDescent="0.2">
      <c r="A53" s="8"/>
      <c r="B53" s="8"/>
      <c r="C53" s="19"/>
      <c r="D53" s="25">
        <v>0</v>
      </c>
      <c r="E53" s="26">
        <v>1</v>
      </c>
      <c r="F53" s="26">
        <v>2</v>
      </c>
      <c r="G53" s="26">
        <v>3</v>
      </c>
      <c r="H53" s="26">
        <v>4</v>
      </c>
      <c r="I53" s="26">
        <v>5</v>
      </c>
      <c r="J53" s="26">
        <v>6</v>
      </c>
      <c r="K53" s="26">
        <v>7</v>
      </c>
      <c r="L53" s="26">
        <v>8</v>
      </c>
      <c r="M53" s="26">
        <v>9</v>
      </c>
      <c r="N53" s="26">
        <v>10</v>
      </c>
      <c r="O53" s="26">
        <v>11</v>
      </c>
      <c r="P53" s="26">
        <v>12</v>
      </c>
      <c r="Q53" s="26">
        <v>13</v>
      </c>
      <c r="R53" s="26">
        <v>14</v>
      </c>
      <c r="S53" s="27" t="s">
        <v>15</v>
      </c>
    </row>
    <row r="54" spans="1:21" x14ac:dyDescent="0.2">
      <c r="A54" s="20" t="s">
        <v>0</v>
      </c>
      <c r="B54" s="21" t="s">
        <v>1</v>
      </c>
      <c r="C54" s="30"/>
      <c r="D54" s="12">
        <v>0</v>
      </c>
      <c r="E54" s="13">
        <v>0</v>
      </c>
      <c r="F54" s="13">
        <v>0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22"/>
    </row>
    <row r="55" spans="1:21" x14ac:dyDescent="0.2">
      <c r="A55" s="12"/>
      <c r="B55" s="13" t="s">
        <v>2</v>
      </c>
      <c r="C55" s="31"/>
      <c r="D55" s="12"/>
      <c r="E55" s="13"/>
      <c r="F55" s="13"/>
      <c r="G55" s="13">
        <v>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22"/>
    </row>
    <row r="56" spans="1:21" x14ac:dyDescent="0.2">
      <c r="A56" s="12"/>
      <c r="B56" s="13" t="s">
        <v>3</v>
      </c>
      <c r="C56" s="31"/>
      <c r="D56" s="12"/>
      <c r="E56" s="13"/>
      <c r="F56" s="13"/>
      <c r="G56" s="13"/>
      <c r="H56" s="13">
        <v>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22"/>
    </row>
    <row r="57" spans="1:21" x14ac:dyDescent="0.2">
      <c r="A57" s="12"/>
      <c r="B57" s="13" t="s">
        <v>4</v>
      </c>
      <c r="C57" s="31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22"/>
    </row>
    <row r="58" spans="1:21" x14ac:dyDescent="0.2">
      <c r="A58" s="12"/>
      <c r="B58" s="13" t="s">
        <v>5</v>
      </c>
      <c r="C58" s="31"/>
      <c r="D58" s="1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22"/>
    </row>
    <row r="59" spans="1:21" x14ac:dyDescent="0.2">
      <c r="A59" s="12"/>
      <c r="B59" s="13" t="s">
        <v>6</v>
      </c>
      <c r="C59" s="31"/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22"/>
    </row>
    <row r="60" spans="1:21" x14ac:dyDescent="0.2">
      <c r="A60" s="12"/>
      <c r="B60" s="13" t="s">
        <v>7</v>
      </c>
      <c r="C60" s="31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22"/>
    </row>
    <row r="61" spans="1:21" x14ac:dyDescent="0.2">
      <c r="A61" s="14"/>
      <c r="B61" s="15" t="s">
        <v>8</v>
      </c>
      <c r="C61" s="29"/>
      <c r="D61" s="1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23">
        <v>20908.8</v>
      </c>
    </row>
    <row r="62" spans="1:21" x14ac:dyDescent="0.2">
      <c r="A62" s="8"/>
      <c r="B62" s="8" t="s">
        <v>9</v>
      </c>
      <c r="C62" s="29">
        <f>C46</f>
        <v>20908.800000000003</v>
      </c>
      <c r="D62" s="10">
        <f>SUM(D54:D61)</f>
        <v>0</v>
      </c>
      <c r="E62" s="11">
        <f>SUM(E54:E61)</f>
        <v>0</v>
      </c>
      <c r="F62" s="11">
        <f t="shared" ref="F62" si="5">SUM(F54:F61)</f>
        <v>0</v>
      </c>
      <c r="G62" s="11">
        <f t="shared" ref="G62" si="6">SUM(G54:G61)</f>
        <v>0</v>
      </c>
      <c r="H62" s="11">
        <f t="shared" ref="H62" si="7">SUM(H54:H61)</f>
        <v>0</v>
      </c>
      <c r="I62" s="11">
        <f t="shared" ref="I62" si="8">SUM(I54:I61)</f>
        <v>0</v>
      </c>
      <c r="J62" s="11">
        <f t="shared" ref="J62" si="9">SUM(J54:J61)</f>
        <v>0</v>
      </c>
      <c r="K62" s="11">
        <f t="shared" ref="K62" si="10">SUM(K54:K61)</f>
        <v>0</v>
      </c>
      <c r="L62" s="11">
        <f t="shared" ref="L62" si="11">SUM(L54:L61)</f>
        <v>0</v>
      </c>
      <c r="M62" s="11">
        <f t="shared" ref="M62" si="12">SUM(M54:M61)</f>
        <v>0</v>
      </c>
      <c r="N62" s="11">
        <f t="shared" ref="N62" si="13">SUM(N54:N61)</f>
        <v>0</v>
      </c>
      <c r="O62" s="11">
        <f t="shared" ref="O62" si="14">SUM(O54:O61)</f>
        <v>0</v>
      </c>
      <c r="P62" s="11">
        <f t="shared" ref="P62" si="15">SUM(P54:P61)</f>
        <v>0</v>
      </c>
      <c r="Q62" s="11">
        <f t="shared" ref="Q62" si="16">SUM(Q54:Q61)</f>
        <v>0</v>
      </c>
      <c r="R62" s="11">
        <f t="shared" ref="R62:S62" si="17">SUM(R54:R61)</f>
        <v>0</v>
      </c>
      <c r="S62" s="18">
        <f t="shared" si="17"/>
        <v>20908.8</v>
      </c>
    </row>
    <row r="63" spans="1:21" x14ac:dyDescent="0.2">
      <c r="A63" s="8"/>
      <c r="B63" s="8"/>
      <c r="C63" s="8"/>
      <c r="I63" s="8"/>
      <c r="J63" s="8"/>
      <c r="K63" s="8"/>
      <c r="L63" s="8"/>
      <c r="M63" s="13"/>
      <c r="N63" s="13"/>
      <c r="O63" s="13"/>
      <c r="P63" s="13"/>
      <c r="Q63" s="13"/>
      <c r="R63" s="13"/>
      <c r="S63" s="13"/>
    </row>
    <row r="64" spans="1:21" x14ac:dyDescent="0.2">
      <c r="A64" s="8"/>
      <c r="B64" s="8"/>
      <c r="C64" s="24" t="s">
        <v>18</v>
      </c>
      <c r="D64" s="28">
        <f>SUM(D54:D62)</f>
        <v>0</v>
      </c>
      <c r="E64" s="28">
        <f>E62+D64</f>
        <v>0</v>
      </c>
      <c r="F64" s="28">
        <f>F62+E64</f>
        <v>0</v>
      </c>
      <c r="G64" s="28">
        <f t="shared" ref="G64:S64" si="18">G62+F64</f>
        <v>0</v>
      </c>
      <c r="H64" s="28">
        <f t="shared" si="18"/>
        <v>0</v>
      </c>
      <c r="I64" s="28">
        <f t="shared" si="18"/>
        <v>0</v>
      </c>
      <c r="J64" s="28">
        <f t="shared" si="18"/>
        <v>0</v>
      </c>
      <c r="K64" s="28">
        <f t="shared" si="18"/>
        <v>0</v>
      </c>
      <c r="L64" s="28">
        <f t="shared" si="18"/>
        <v>0</v>
      </c>
      <c r="M64" s="28">
        <f t="shared" si="18"/>
        <v>0</v>
      </c>
      <c r="N64" s="28">
        <f t="shared" si="18"/>
        <v>0</v>
      </c>
      <c r="O64" s="28">
        <f t="shared" si="18"/>
        <v>0</v>
      </c>
      <c r="P64" s="28">
        <f t="shared" si="18"/>
        <v>0</v>
      </c>
      <c r="Q64" s="28">
        <f t="shared" si="18"/>
        <v>0</v>
      </c>
      <c r="R64" s="28">
        <f t="shared" si="18"/>
        <v>0</v>
      </c>
      <c r="S64" s="28">
        <f t="shared" si="18"/>
        <v>20908.8</v>
      </c>
    </row>
    <row r="65" spans="1:19" x14ac:dyDescent="0.2">
      <c r="A65" s="8"/>
      <c r="B65" s="8"/>
      <c r="C65" s="24" t="s">
        <v>10</v>
      </c>
      <c r="D65" s="8">
        <f>D64/$C$62*100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bghirt</dc:creator>
  <cp:lastModifiedBy>bghirt</cp:lastModifiedBy>
  <dcterms:created xsi:type="dcterms:W3CDTF">2017-11-01T20:49:36Z</dcterms:created>
  <dcterms:modified xsi:type="dcterms:W3CDTF">2019-11-03T17:03:57Z</dcterms:modified>
</cp:coreProperties>
</file>