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hris\Documents\CTC\Mississippi DOT\1 Data Management Plan Project\Task 2 Consultant Manual Revisions\1 Supplements and Templates NEW\"/>
    </mc:Choice>
  </mc:AlternateContent>
  <xr:revisionPtr revIDLastSave="0" documentId="8_{37DCCF7E-960D-4238-8138-CFB80864BB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E45" i="1"/>
  <c r="E44" i="1"/>
  <c r="E43" i="1"/>
  <c r="E42" i="1"/>
  <c r="E41" i="1"/>
  <c r="E54" i="1"/>
  <c r="E32" i="1"/>
  <c r="E24" i="1"/>
  <c r="E26" i="1" s="1"/>
  <c r="E28" i="1" s="1"/>
  <c r="E17" i="1"/>
  <c r="E34" i="1" l="1"/>
  <c r="E47" i="1"/>
  <c r="E56" i="1" s="1"/>
  <c r="E14" i="1" l="1"/>
  <c r="E13" i="1"/>
  <c r="E19" i="1" l="1"/>
  <c r="E21" i="1" l="1"/>
  <c r="E36" i="1" s="1"/>
  <c r="E60" i="1" s="1"/>
  <c r="E62" i="1" s="1"/>
  <c r="E64" i="1" l="1"/>
</calcChain>
</file>

<file path=xl/sharedStrings.xml><?xml version="1.0" encoding="utf-8"?>
<sst xmlns="http://schemas.openxmlformats.org/spreadsheetml/2006/main" count="47" uniqueCount="42">
  <si>
    <t>Mississippi DOT Resarch Proposal</t>
  </si>
  <si>
    <t>Study Cost Calculation for a State Entity</t>
  </si>
  <si>
    <t>Proposal Name:</t>
  </si>
  <si>
    <t>Submitting Institution:</t>
  </si>
  <si>
    <t>Expense</t>
  </si>
  <si>
    <t>Hours/Units</t>
  </si>
  <si>
    <t>Rate/Cost</t>
  </si>
  <si>
    <t>Extension</t>
  </si>
  <si>
    <t>LABOR COSTS</t>
  </si>
  <si>
    <t>Hours</t>
  </si>
  <si>
    <t>Rate</t>
  </si>
  <si>
    <t>Faculty</t>
  </si>
  <si>
    <t>[Name]</t>
  </si>
  <si>
    <t>Staff</t>
  </si>
  <si>
    <t>Total Raw Faculty/Staff Labor</t>
  </si>
  <si>
    <t>Faculty/Staff Fringe Benefits Rate</t>
  </si>
  <si>
    <t xml:space="preserve"> </t>
  </si>
  <si>
    <t>Graduate Student</t>
  </si>
  <si>
    <t>Research Assistant</t>
  </si>
  <si>
    <t>Total Raw Graduate Labor</t>
  </si>
  <si>
    <t>Graduate Fringe Benefits Rate</t>
  </si>
  <si>
    <t>Undergraduate Student(s)</t>
  </si>
  <si>
    <t>Total Undergraduate Labor</t>
  </si>
  <si>
    <t>TOTAL Labor</t>
  </si>
  <si>
    <t>DIRECT COSTS</t>
  </si>
  <si>
    <t>Non-Labor</t>
  </si>
  <si>
    <t>Units</t>
  </si>
  <si>
    <t>Cost/Unit</t>
  </si>
  <si>
    <t>Mileage</t>
  </si>
  <si>
    <t>Lodging</t>
  </si>
  <si>
    <t>Meals</t>
  </si>
  <si>
    <t>Tuition</t>
  </si>
  <si>
    <t>Supplies</t>
  </si>
  <si>
    <t>Total Non-Labor</t>
  </si>
  <si>
    <t>Subconsultants</t>
  </si>
  <si>
    <t>[Name and Firm]</t>
  </si>
  <si>
    <t>Total Subconsultants</t>
  </si>
  <si>
    <t>TOTAL Direct Costs</t>
  </si>
  <si>
    <t>PROJECT TOTAL</t>
  </si>
  <si>
    <t>Total Labor + Total Direct</t>
  </si>
  <si>
    <t>Indirect Cost Rate</t>
  </si>
  <si>
    <t>Project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</si>
</sst>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3" xfId="0" applyFont="1" applyBorder="1"/>
    <xf numFmtId="0" fontId="0" fillId="0" borderId="3" xfId="0" applyBorder="1"/>
    <xf numFmtId="0" fontId="4" fillId="0" borderId="3" xfId="0" applyFont="1" applyBorder="1"/>
    <xf numFmtId="0" fontId="4" fillId="0" borderId="6" xfId="0" applyFont="1" applyBorder="1"/>
    <xf numFmtId="7" fontId="0" fillId="0" borderId="0" xfId="0" applyNumberFormat="1" applyAlignment="1">
      <alignment horizontal="center"/>
    </xf>
    <xf numFmtId="7" fontId="0" fillId="0" borderId="4" xfId="1" applyNumberFormat="1" applyFont="1" applyFill="1" applyBorder="1"/>
    <xf numFmtId="2" fontId="0" fillId="0" borderId="0" xfId="0" applyNumberFormat="1"/>
    <xf numFmtId="7" fontId="0" fillId="0" borderId="5" xfId="1" applyNumberFormat="1" applyFont="1" applyFill="1" applyBorder="1"/>
    <xf numFmtId="0" fontId="0" fillId="0" borderId="7" xfId="0" applyBorder="1"/>
    <xf numFmtId="43" fontId="0" fillId="0" borderId="0" xfId="1" applyFont="1" applyFill="1"/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3" xfId="0" applyFont="1" applyBorder="1"/>
    <xf numFmtId="7" fontId="2" fillId="0" borderId="5" xfId="1" applyNumberFormat="1" applyFont="1" applyFill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/>
    </xf>
    <xf numFmtId="0" fontId="5" fillId="0" borderId="3" xfId="0" applyFont="1" applyBorder="1" applyAlignment="1">
      <alignment horizontal="left"/>
    </xf>
    <xf numFmtId="7" fontId="0" fillId="0" borderId="9" xfId="1" applyNumberFormat="1" applyFont="1" applyFill="1" applyBorder="1"/>
    <xf numFmtId="7" fontId="2" fillId="0" borderId="0" xfId="0" applyNumberFormat="1" applyFont="1" applyAlignment="1">
      <alignment horizontal="center"/>
    </xf>
    <xf numFmtId="10" fontId="0" fillId="2" borderId="2" xfId="0" applyNumberFormat="1" applyFill="1" applyBorder="1" applyAlignment="1">
      <alignment horizontal="center"/>
    </xf>
    <xf numFmtId="7" fontId="2" fillId="3" borderId="5" xfId="1" applyNumberFormat="1" applyFont="1" applyFill="1" applyBorder="1"/>
    <xf numFmtId="0" fontId="0" fillId="0" borderId="3" xfId="0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0" fontId="4" fillId="0" borderId="3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4" fillId="0" borderId="3" xfId="0" applyFont="1" applyBorder="1" applyAlignment="1">
      <alignment horizontal="left" indent="2"/>
    </xf>
    <xf numFmtId="0" fontId="0" fillId="0" borderId="3" xfId="0" applyBorder="1" applyAlignment="1">
      <alignment horizontal="left" indent="2"/>
    </xf>
    <xf numFmtId="0" fontId="2" fillId="0" borderId="3" xfId="0" applyFont="1" applyBorder="1" applyAlignment="1">
      <alignment horizontal="left" indent="2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67</xdr:row>
      <xdr:rowOff>28575</xdr:rowOff>
    </xdr:from>
    <xdr:to>
      <xdr:col>4</xdr:col>
      <xdr:colOff>701488</xdr:colOff>
      <xdr:row>74</xdr:row>
      <xdr:rowOff>41672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8E1A07A5-FBBB-4E6A-9182-D7A0F2916779}"/>
            </a:ext>
          </a:extLst>
        </xdr:cNvPr>
        <xdr:cNvSpPr/>
      </xdr:nvSpPr>
      <xdr:spPr>
        <a:xfrm>
          <a:off x="361950" y="11422856"/>
          <a:ext cx="4911538" cy="134659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en-US" sz="110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Template</a:t>
          </a:r>
          <a:r>
            <a:rPr lang="en-US" sz="110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Notes:</a:t>
          </a:r>
          <a:br>
            <a:rPr lang="en-US" sz="110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Add or delete rows as needed for additional or fewer</a:t>
          </a:r>
          <a:r>
            <a:rPr lang="en-US" sz="110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team members.  </a:t>
          </a:r>
        </a:p>
        <a:p>
          <a:endParaRPr lang="en-US" sz="1100" baseline="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Apply MDOT per diem rates for travel-related direct costs.</a:t>
          </a:r>
          <a:endParaRPr lang="en-US" sz="110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ln>
              <a:noFill/>
            </a:ln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- Hours, rates, units</a:t>
          </a:r>
          <a:r>
            <a:rPr lang="en-US" sz="110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and costs </a:t>
          </a:r>
          <a:r>
            <a:rPr lang="en-US" sz="110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are sample numbers.</a:t>
          </a:r>
        </a:p>
        <a:p>
          <a:br>
            <a:rPr lang="en-US" sz="110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br>
            <a:rPr lang="en-US" sz="1100" baseline="0">
              <a:ln>
                <a:noFill/>
              </a:ln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endParaRPr lang="en-US" sz="1100">
            <a:ln>
              <a:noFill/>
            </a:ln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66"/>
  <sheetViews>
    <sheetView showGridLines="0" tabSelected="1" zoomScale="91" zoomScaleNormal="91" workbookViewId="0">
      <selection activeCell="K8" sqref="K8"/>
    </sheetView>
  </sheetViews>
  <sheetFormatPr defaultRowHeight="15" x14ac:dyDescent="0.25"/>
  <cols>
    <col min="1" max="1" width="2.85546875" customWidth="1"/>
    <col min="2" max="2" width="40" customWidth="1"/>
    <col min="3" max="3" width="11.42578125" customWidth="1"/>
    <col min="4" max="4" width="14.28515625" customWidth="1"/>
    <col min="5" max="5" width="21.42578125" customWidth="1"/>
    <col min="6" max="6" width="2.85546875" customWidth="1"/>
  </cols>
  <sheetData>
    <row r="2" spans="2:5" x14ac:dyDescent="0.25">
      <c r="B2" s="34" t="s">
        <v>0</v>
      </c>
      <c r="C2" s="33"/>
      <c r="D2" s="33"/>
      <c r="E2" s="33"/>
    </row>
    <row r="3" spans="2:5" x14ac:dyDescent="0.25">
      <c r="B3" s="33" t="s">
        <v>1</v>
      </c>
      <c r="C3" s="33"/>
      <c r="D3" s="33"/>
      <c r="E3" s="33"/>
    </row>
    <row r="4" spans="2:5" x14ac:dyDescent="0.25">
      <c r="B4" s="30"/>
      <c r="C4" s="29"/>
      <c r="D4" s="29"/>
      <c r="E4" s="29"/>
    </row>
    <row r="5" spans="2:5" x14ac:dyDescent="0.25">
      <c r="B5" s="12" t="s">
        <v>2</v>
      </c>
      <c r="C5" s="11"/>
      <c r="D5" s="11"/>
      <c r="E5" s="11"/>
    </row>
    <row r="6" spans="2:5" x14ac:dyDescent="0.25">
      <c r="B6" s="12" t="s">
        <v>3</v>
      </c>
      <c r="C6" s="11"/>
      <c r="D6" s="11"/>
      <c r="E6" s="11"/>
    </row>
    <row r="7" spans="2:5" ht="15.75" thickBot="1" x14ac:dyDescent="0.3"/>
    <row r="8" spans="2:5" ht="15.75" thickBot="1" x14ac:dyDescent="0.3">
      <c r="B8" s="31" t="s">
        <v>4</v>
      </c>
      <c r="C8" s="32" t="s">
        <v>5</v>
      </c>
      <c r="D8" s="32" t="s">
        <v>6</v>
      </c>
      <c r="E8" s="32" t="s">
        <v>7</v>
      </c>
    </row>
    <row r="9" spans="2:5" ht="7.5" customHeight="1" x14ac:dyDescent="0.25">
      <c r="B9" s="15"/>
      <c r="C9" s="30"/>
      <c r="D9" s="30"/>
      <c r="E9" s="16"/>
    </row>
    <row r="10" spans="2:5" x14ac:dyDescent="0.25">
      <c r="B10" s="17" t="s">
        <v>8</v>
      </c>
      <c r="C10" s="29" t="s">
        <v>9</v>
      </c>
      <c r="D10" s="29" t="s">
        <v>10</v>
      </c>
      <c r="E10" s="16"/>
    </row>
    <row r="11" spans="2:5" ht="7.5" customHeight="1" x14ac:dyDescent="0.25">
      <c r="B11" s="15"/>
      <c r="C11" s="30"/>
      <c r="D11" s="30"/>
      <c r="E11" s="16"/>
    </row>
    <row r="12" spans="2:5" x14ac:dyDescent="0.25">
      <c r="B12" s="24" t="s">
        <v>11</v>
      </c>
      <c r="C12" s="30"/>
      <c r="D12" s="5"/>
      <c r="E12" s="6"/>
    </row>
    <row r="13" spans="2:5" x14ac:dyDescent="0.25">
      <c r="B13" s="22" t="s">
        <v>12</v>
      </c>
      <c r="C13" s="30">
        <v>80</v>
      </c>
      <c r="D13" s="5">
        <v>70</v>
      </c>
      <c r="E13" s="6">
        <f>C13*D13</f>
        <v>5600</v>
      </c>
    </row>
    <row r="14" spans="2:5" x14ac:dyDescent="0.25">
      <c r="B14" s="22" t="s">
        <v>12</v>
      </c>
      <c r="C14" s="30">
        <v>80</v>
      </c>
      <c r="D14" s="5">
        <v>65</v>
      </c>
      <c r="E14" s="6">
        <f t="shared" ref="E14" si="0">C14*D14</f>
        <v>5200</v>
      </c>
    </row>
    <row r="15" spans="2:5" ht="7.5" customHeight="1" x14ac:dyDescent="0.25">
      <c r="B15" s="22"/>
      <c r="C15" s="30"/>
      <c r="D15" s="5"/>
      <c r="E15" s="6"/>
    </row>
    <row r="16" spans="2:5" x14ac:dyDescent="0.25">
      <c r="B16" s="25" t="s">
        <v>13</v>
      </c>
      <c r="D16" s="7"/>
      <c r="E16" s="6"/>
    </row>
    <row r="17" spans="2:5" x14ac:dyDescent="0.25">
      <c r="B17" s="22" t="s">
        <v>12</v>
      </c>
      <c r="C17" s="30">
        <v>800</v>
      </c>
      <c r="D17" s="5">
        <v>40</v>
      </c>
      <c r="E17" s="6">
        <f t="shared" ref="E17" si="1">C17*D17</f>
        <v>32000</v>
      </c>
    </row>
    <row r="18" spans="2:5" ht="7.5" customHeight="1" x14ac:dyDescent="0.25">
      <c r="B18" s="22"/>
      <c r="D18" s="7"/>
      <c r="E18" s="6"/>
    </row>
    <row r="19" spans="2:5" ht="15.75" thickBot="1" x14ac:dyDescent="0.3">
      <c r="B19" s="24" t="s">
        <v>14</v>
      </c>
      <c r="E19" s="8">
        <f>SUM(E12:E18)</f>
        <v>42800</v>
      </c>
    </row>
    <row r="20" spans="2:5" ht="7.5" customHeight="1" x14ac:dyDescent="0.25">
      <c r="B20" s="22"/>
      <c r="E20" s="6"/>
    </row>
    <row r="21" spans="2:5" ht="15.75" thickBot="1" x14ac:dyDescent="0.3">
      <c r="B21" s="24" t="s">
        <v>15</v>
      </c>
      <c r="C21" s="20">
        <v>0.3</v>
      </c>
      <c r="E21" s="8">
        <f>(E19*C21)</f>
        <v>12840</v>
      </c>
    </row>
    <row r="22" spans="2:5" x14ac:dyDescent="0.25">
      <c r="B22" s="24" t="s">
        <v>16</v>
      </c>
      <c r="E22" s="6"/>
    </row>
    <row r="23" spans="2:5" x14ac:dyDescent="0.25">
      <c r="B23" s="25" t="s">
        <v>17</v>
      </c>
      <c r="D23" s="7"/>
      <c r="E23" s="6"/>
    </row>
    <row r="24" spans="2:5" x14ac:dyDescent="0.25">
      <c r="B24" s="22" t="s">
        <v>18</v>
      </c>
      <c r="C24" s="30">
        <v>2000</v>
      </c>
      <c r="D24" s="5">
        <v>25</v>
      </c>
      <c r="E24" s="6">
        <f t="shared" ref="E24" si="2">C24*D24</f>
        <v>50000</v>
      </c>
    </row>
    <row r="25" spans="2:5" ht="7.5" customHeight="1" x14ac:dyDescent="0.25">
      <c r="B25" s="22"/>
      <c r="D25" s="7"/>
      <c r="E25" s="6"/>
    </row>
    <row r="26" spans="2:5" ht="15.75" thickBot="1" x14ac:dyDescent="0.3">
      <c r="B26" s="24" t="s">
        <v>19</v>
      </c>
      <c r="E26" s="8">
        <f>SUM(E24:E25)</f>
        <v>50000</v>
      </c>
    </row>
    <row r="27" spans="2:5" ht="7.5" customHeight="1" x14ac:dyDescent="0.25">
      <c r="B27" s="22"/>
      <c r="E27" s="6"/>
    </row>
    <row r="28" spans="2:5" ht="15.75" thickBot="1" x14ac:dyDescent="0.3">
      <c r="B28" s="24" t="s">
        <v>20</v>
      </c>
      <c r="C28" s="20">
        <v>0.4</v>
      </c>
      <c r="E28" s="8">
        <f>(E26*C28)</f>
        <v>20000</v>
      </c>
    </row>
    <row r="29" spans="2:5" x14ac:dyDescent="0.25">
      <c r="B29" s="24"/>
      <c r="E29" s="6"/>
    </row>
    <row r="30" spans="2:5" x14ac:dyDescent="0.25">
      <c r="B30" s="24" t="s">
        <v>21</v>
      </c>
      <c r="E30" s="6"/>
    </row>
    <row r="31" spans="2:5" x14ac:dyDescent="0.25">
      <c r="B31" s="23" t="s">
        <v>18</v>
      </c>
      <c r="C31" s="30">
        <v>50</v>
      </c>
      <c r="D31" s="5">
        <v>15</v>
      </c>
      <c r="E31" s="6">
        <f>C31*D31</f>
        <v>750</v>
      </c>
    </row>
    <row r="32" spans="2:5" x14ac:dyDescent="0.25">
      <c r="B32" s="23" t="s">
        <v>18</v>
      </c>
      <c r="C32" s="30">
        <v>100</v>
      </c>
      <c r="D32" s="5">
        <v>15</v>
      </c>
      <c r="E32" s="6">
        <f t="shared" ref="E32" si="3">C32*D32</f>
        <v>1500</v>
      </c>
    </row>
    <row r="33" spans="2:5" ht="7.5" customHeight="1" x14ac:dyDescent="0.25">
      <c r="B33" s="24"/>
      <c r="E33" s="6"/>
    </row>
    <row r="34" spans="2:5" ht="15.75" thickBot="1" x14ac:dyDescent="0.3">
      <c r="B34" s="25" t="s">
        <v>22</v>
      </c>
      <c r="E34" s="8">
        <f>SUM(E30:E33)</f>
        <v>2250</v>
      </c>
    </row>
    <row r="35" spans="2:5" x14ac:dyDescent="0.25">
      <c r="B35" s="22"/>
      <c r="E35" s="6"/>
    </row>
    <row r="36" spans="2:5" ht="15.75" thickBot="1" x14ac:dyDescent="0.3">
      <c r="B36" s="3" t="s">
        <v>23</v>
      </c>
      <c r="E36" s="14">
        <f>E19+E21+E26+E28+E34</f>
        <v>127890</v>
      </c>
    </row>
    <row r="37" spans="2:5" x14ac:dyDescent="0.25">
      <c r="B37" s="2"/>
      <c r="E37" s="6"/>
    </row>
    <row r="38" spans="2:5" x14ac:dyDescent="0.25">
      <c r="B38" s="17" t="s">
        <v>24</v>
      </c>
      <c r="C38" s="30"/>
      <c r="D38" s="30"/>
      <c r="E38" s="16"/>
    </row>
    <row r="39" spans="2:5" ht="7.5" customHeight="1" x14ac:dyDescent="0.25">
      <c r="B39" s="2"/>
      <c r="E39" s="6"/>
    </row>
    <row r="40" spans="2:5" x14ac:dyDescent="0.25">
      <c r="B40" s="26" t="s">
        <v>25</v>
      </c>
      <c r="C40" s="29" t="s">
        <v>26</v>
      </c>
      <c r="D40" s="19" t="s">
        <v>27</v>
      </c>
      <c r="E40" s="6"/>
    </row>
    <row r="41" spans="2:5" x14ac:dyDescent="0.25">
      <c r="B41" s="27" t="s">
        <v>28</v>
      </c>
      <c r="C41" s="30">
        <v>218</v>
      </c>
      <c r="D41" s="5">
        <v>0.56000000000000005</v>
      </c>
      <c r="E41" s="6">
        <f>C41*D41</f>
        <v>122.08000000000001</v>
      </c>
    </row>
    <row r="42" spans="2:5" x14ac:dyDescent="0.25">
      <c r="B42" s="27" t="s">
        <v>29</v>
      </c>
      <c r="C42" s="30">
        <v>3</v>
      </c>
      <c r="D42" s="5">
        <v>90</v>
      </c>
      <c r="E42" s="6">
        <f>C42*D42</f>
        <v>270</v>
      </c>
    </row>
    <row r="43" spans="2:5" x14ac:dyDescent="0.25">
      <c r="B43" s="27" t="s">
        <v>30</v>
      </c>
      <c r="C43" s="30">
        <v>4</v>
      </c>
      <c r="D43" s="5">
        <v>60</v>
      </c>
      <c r="E43" s="6">
        <f>C43*D43</f>
        <v>240</v>
      </c>
    </row>
    <row r="44" spans="2:5" x14ac:dyDescent="0.25">
      <c r="B44" s="27" t="s">
        <v>31</v>
      </c>
      <c r="C44" s="30">
        <v>1</v>
      </c>
      <c r="D44" s="5">
        <v>10000</v>
      </c>
      <c r="E44" s="6">
        <f>C44*D44</f>
        <v>10000</v>
      </c>
    </row>
    <row r="45" spans="2:5" x14ac:dyDescent="0.25">
      <c r="B45" s="27" t="s">
        <v>32</v>
      </c>
      <c r="C45" s="30">
        <v>1</v>
      </c>
      <c r="D45" s="5">
        <v>600</v>
      </c>
      <c r="E45" s="6">
        <f>C45*D45</f>
        <v>600</v>
      </c>
    </row>
    <row r="46" spans="2:5" ht="7.5" customHeight="1" x14ac:dyDescent="0.25">
      <c r="B46" s="27"/>
      <c r="E46" s="6"/>
    </row>
    <row r="47" spans="2:5" ht="15.75" thickBot="1" x14ac:dyDescent="0.3">
      <c r="B47" s="28" t="s">
        <v>33</v>
      </c>
      <c r="E47" s="8">
        <f>SUM(E41:E45)</f>
        <v>11232.08</v>
      </c>
    </row>
    <row r="48" spans="2:5" x14ac:dyDescent="0.25">
      <c r="B48" s="27"/>
      <c r="E48" s="6"/>
    </row>
    <row r="49" spans="2:5" x14ac:dyDescent="0.25">
      <c r="B49" s="26" t="s">
        <v>34</v>
      </c>
      <c r="C49" s="30"/>
      <c r="D49" s="5"/>
      <c r="E49" s="6"/>
    </row>
    <row r="50" spans="2:5" ht="7.5" customHeight="1" x14ac:dyDescent="0.25">
      <c r="B50" s="27"/>
      <c r="E50" s="6"/>
    </row>
    <row r="51" spans="2:5" x14ac:dyDescent="0.25">
      <c r="B51" s="27" t="s">
        <v>35</v>
      </c>
      <c r="E51" s="6">
        <v>130</v>
      </c>
    </row>
    <row r="52" spans="2:5" x14ac:dyDescent="0.25">
      <c r="B52" s="27" t="s">
        <v>35</v>
      </c>
      <c r="E52" s="6">
        <v>140</v>
      </c>
    </row>
    <row r="53" spans="2:5" ht="7.5" customHeight="1" x14ac:dyDescent="0.25">
      <c r="B53" s="22"/>
      <c r="E53" s="6"/>
    </row>
    <row r="54" spans="2:5" ht="15.75" thickBot="1" x14ac:dyDescent="0.3">
      <c r="B54" s="25" t="s">
        <v>36</v>
      </c>
      <c r="E54" s="8">
        <f>SUM(E51:E53)</f>
        <v>270</v>
      </c>
    </row>
    <row r="55" spans="2:5" x14ac:dyDescent="0.25">
      <c r="B55" s="2"/>
      <c r="E55" s="6"/>
    </row>
    <row r="56" spans="2:5" ht="15.75" thickBot="1" x14ac:dyDescent="0.3">
      <c r="B56" s="13" t="s">
        <v>37</v>
      </c>
      <c r="E56" s="14">
        <f>E47+E54</f>
        <v>11502.08</v>
      </c>
    </row>
    <row r="57" spans="2:5" x14ac:dyDescent="0.25">
      <c r="B57" s="2"/>
      <c r="E57" s="6"/>
    </row>
    <row r="58" spans="2:5" x14ac:dyDescent="0.25">
      <c r="B58" s="17" t="s">
        <v>38</v>
      </c>
      <c r="E58" s="6"/>
    </row>
    <row r="59" spans="2:5" ht="7.5" customHeight="1" x14ac:dyDescent="0.25">
      <c r="B59" s="2"/>
      <c r="E59" s="6"/>
    </row>
    <row r="60" spans="2:5" x14ac:dyDescent="0.25">
      <c r="B60" s="22" t="s">
        <v>39</v>
      </c>
      <c r="E60" s="6">
        <f>E36+E56</f>
        <v>139392.07999999999</v>
      </c>
    </row>
    <row r="61" spans="2:5" ht="7.5" customHeight="1" x14ac:dyDescent="0.25">
      <c r="B61" s="22"/>
      <c r="E61" s="6"/>
    </row>
    <row r="62" spans="2:5" ht="15.75" thickBot="1" x14ac:dyDescent="0.3">
      <c r="B62" s="23" t="s">
        <v>40</v>
      </c>
      <c r="C62" s="20">
        <v>0.5</v>
      </c>
      <c r="E62" s="8">
        <f>E60*C62</f>
        <v>69696.039999999994</v>
      </c>
    </row>
    <row r="63" spans="2:5" ht="7.5" customHeight="1" x14ac:dyDescent="0.25">
      <c r="B63" s="1"/>
      <c r="E63" s="6"/>
    </row>
    <row r="64" spans="2:5" ht="15.75" thickBot="1" x14ac:dyDescent="0.3">
      <c r="B64" s="3" t="s">
        <v>41</v>
      </c>
      <c r="E64" s="21">
        <f>E60+E62</f>
        <v>209088.12</v>
      </c>
    </row>
    <row r="65" spans="2:5" ht="7.5" customHeight="1" thickBot="1" x14ac:dyDescent="0.3">
      <c r="B65" s="4"/>
      <c r="C65" s="9"/>
      <c r="D65" s="9"/>
      <c r="E65" s="18"/>
    </row>
    <row r="66" spans="2:5" x14ac:dyDescent="0.25">
      <c r="E66" s="10"/>
    </row>
  </sheetData>
  <mergeCells count="2">
    <mergeCell ref="B3:E3"/>
    <mergeCell ref="B2:E2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A737DEAE8A247BCDD479F9723B1C8" ma:contentTypeVersion="10" ma:contentTypeDescription="Create a new document." ma:contentTypeScope="" ma:versionID="5c0b3935a62fcaac6f109058124ff965">
  <xsd:schema xmlns:xsd="http://www.w3.org/2001/XMLSchema" xmlns:xs="http://www.w3.org/2001/XMLSchema" xmlns:p="http://schemas.microsoft.com/office/2006/metadata/properties" xmlns:ns2="4bc292d2-0422-4693-80cd-113535c2b08d" xmlns:ns3="b32ef3ea-e723-4899-a984-a29a6e4802c7" targetNamespace="http://schemas.microsoft.com/office/2006/metadata/properties" ma:root="true" ma:fieldsID="d3a6b16f3d0e6623b9073f0b2e59f79c" ns2:_="" ns3:_="">
    <xsd:import namespace="4bc292d2-0422-4693-80cd-113535c2b08d"/>
    <xsd:import namespace="b32ef3ea-e723-4899-a984-a29a6e4802c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c292d2-0422-4693-80cd-113535c2b0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e159e663-eeee-4513-b2d5-cafe0fb664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2ef3ea-e723-4899-a984-a29a6e4802c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a214f67f-73db-4dd8-84ba-1aa6481f2fc4}" ma:internalName="TaxCatchAll" ma:showField="CatchAllData" ma:web="b32ef3ea-e723-4899-a984-a29a6e4802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bc292d2-0422-4693-80cd-113535c2b08d">
      <Terms xmlns="http://schemas.microsoft.com/office/infopath/2007/PartnerControls"/>
    </lcf76f155ced4ddcb4097134ff3c332f>
    <TaxCatchAll xmlns="b32ef3ea-e723-4899-a984-a29a6e4802c7" xsi:nil="true"/>
  </documentManagement>
</p:properties>
</file>

<file path=customXml/itemProps1.xml><?xml version="1.0" encoding="utf-8"?>
<ds:datastoreItem xmlns:ds="http://schemas.openxmlformats.org/officeDocument/2006/customXml" ds:itemID="{07B1B974-32CC-4F40-929F-7A04AF843D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c292d2-0422-4693-80cd-113535c2b08d"/>
    <ds:schemaRef ds:uri="b32ef3ea-e723-4899-a984-a29a6e4802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116523-44B7-488C-A8B7-1CED7E73B0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411B19-81C0-413D-8FEE-2FFA74C401CD}">
  <ds:schemaRefs>
    <ds:schemaRef ds:uri="http://schemas.microsoft.com/office/2006/metadata/properties"/>
    <ds:schemaRef ds:uri="http://schemas.microsoft.com/office/infopath/2007/PartnerControls"/>
    <ds:schemaRef ds:uri="4bc292d2-0422-4693-80cd-113535c2b08d"/>
    <ds:schemaRef ds:uri="b32ef3ea-e723-4899-a984-a29a6e4802c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Michael Baker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Phillips, Gary M</dc:creator>
  <cp:keywords/>
  <dc:description/>
  <cp:lastModifiedBy>Christine Kline</cp:lastModifiedBy>
  <cp:revision/>
  <dcterms:created xsi:type="dcterms:W3CDTF">2016-11-02T18:06:00Z</dcterms:created>
  <dcterms:modified xsi:type="dcterms:W3CDTF">2024-01-18T16:17:51Z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0x0101009ECA737DEAE8A247BCDD479F9723B1C8</vt:lpwstr>
  </property>
  <property fmtid="{D5CDD505-2E9C-101B-9397-08002B2CF9AE}" pid="3" name="MediaServiceImageTags">
    <vt:lpwstr/>
  </property>
</Properties>
</file>